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filterPrivacy="1" codeName="ThisWorkbook" defaultThemeVersion="166925"/>
  <xr:revisionPtr revIDLastSave="86" documentId="8_{0F34CBA6-8C3C-4F8A-8F0B-389D6BE63666}" xr6:coauthVersionLast="47" xr6:coauthVersionMax="47" xr10:uidLastSave="{5D1690FC-2110-4D2A-AC76-6F704C350D5C}"/>
  <bookViews>
    <workbookView xWindow="-27648" yWindow="3072" windowWidth="23040" windowHeight="12204" xr2:uid="{5E842505-76DD-4E9C-8257-BCE76738EFD0}"/>
  </bookViews>
  <sheets>
    <sheet name="CPI (2018 Base Year)" sheetId="1" r:id="rId1"/>
    <sheet name="Calendar Yr CPI (2018 Base Yr)" sheetId="2" r:id="rId2"/>
    <sheet name="Financial Yr CPI (2018 Base Yr)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2" i="1" l="1"/>
  <c r="F13" i="1" s="1"/>
  <c r="F11" i="1"/>
  <c r="F18" i="1" l="1"/>
  <c r="F19" i="1"/>
  <c r="F17" i="1"/>
  <c r="F16" i="1"/>
  <c r="C23" i="1"/>
  <c r="C32" i="1"/>
  <c r="C33" i="1"/>
  <c r="C44" i="1"/>
  <c r="C45" i="1"/>
  <c r="C52" i="1"/>
  <c r="C54" i="1"/>
  <c r="C55" i="1"/>
  <c r="C64" i="1"/>
  <c r="C65" i="1"/>
  <c r="C72" i="1"/>
  <c r="C76" i="1"/>
  <c r="C77" i="1"/>
  <c r="C84" i="1"/>
  <c r="C85" i="1"/>
  <c r="C86" i="1"/>
  <c r="C87" i="1"/>
  <c r="C94" i="1"/>
  <c r="C95" i="1"/>
  <c r="C96" i="1"/>
  <c r="C97" i="1"/>
  <c r="B7" i="1"/>
  <c r="C12" i="1" s="1"/>
  <c r="C22" i="1" l="1"/>
  <c r="B20" i="2"/>
  <c r="C73" i="1"/>
  <c r="C63" i="1"/>
  <c r="C53" i="1"/>
  <c r="C41" i="1"/>
  <c r="B9" i="2" s="1"/>
  <c r="C31" i="1"/>
  <c r="C21" i="1"/>
  <c r="C40" i="1"/>
  <c r="C30" i="1"/>
  <c r="C20" i="1"/>
  <c r="C93" i="1"/>
  <c r="B22" i="2" s="1"/>
  <c r="C81" i="1"/>
  <c r="B19" i="2" s="1"/>
  <c r="C71" i="1"/>
  <c r="C61" i="1"/>
  <c r="C49" i="1"/>
  <c r="C39" i="1"/>
  <c r="C29" i="1"/>
  <c r="B6" i="2" s="1"/>
  <c r="C62" i="1"/>
  <c r="C92" i="1"/>
  <c r="C80" i="1"/>
  <c r="C70" i="1"/>
  <c r="C60" i="1"/>
  <c r="C48" i="1"/>
  <c r="C38" i="1"/>
  <c r="C28" i="1"/>
  <c r="C89" i="1"/>
  <c r="C79" i="1"/>
  <c r="C69" i="1"/>
  <c r="B16" i="2" s="1"/>
  <c r="C57" i="1"/>
  <c r="C47" i="1"/>
  <c r="C37" i="1"/>
  <c r="C25" i="1"/>
  <c r="B5" i="2" s="1"/>
  <c r="B4" i="3"/>
  <c r="C88" i="1"/>
  <c r="B20" i="3" s="1"/>
  <c r="C78" i="1"/>
  <c r="B18" i="2" s="1"/>
  <c r="C68" i="1"/>
  <c r="C56" i="1"/>
  <c r="B12" i="3" s="1"/>
  <c r="C46" i="1"/>
  <c r="B10" i="2" s="1"/>
  <c r="C36" i="1"/>
  <c r="C24" i="1"/>
  <c r="C19" i="1"/>
  <c r="B3" i="3" s="1"/>
  <c r="C91" i="1"/>
  <c r="C83" i="1"/>
  <c r="B19" i="3" s="1"/>
  <c r="C75" i="1"/>
  <c r="C67" i="1"/>
  <c r="B15" i="3" s="1"/>
  <c r="C59" i="1"/>
  <c r="C51" i="1"/>
  <c r="B11" i="3" s="1"/>
  <c r="C43" i="1"/>
  <c r="B9" i="3" s="1"/>
  <c r="C35" i="1"/>
  <c r="B7" i="3" s="1"/>
  <c r="C27" i="1"/>
  <c r="C11" i="1"/>
  <c r="C90" i="1"/>
  <c r="C82" i="1"/>
  <c r="C74" i="1"/>
  <c r="C66" i="1"/>
  <c r="B15" i="2" s="1"/>
  <c r="C58" i="1"/>
  <c r="C50" i="1"/>
  <c r="C42" i="1"/>
  <c r="C34" i="1"/>
  <c r="C26" i="1"/>
  <c r="C18" i="1"/>
  <c r="C17" i="1"/>
  <c r="C16" i="1"/>
  <c r="C15" i="1"/>
  <c r="C14" i="1"/>
  <c r="C13" i="1"/>
  <c r="B12" i="2" l="1"/>
  <c r="B2" i="3"/>
  <c r="B8" i="2"/>
  <c r="B14" i="3"/>
  <c r="B3" i="2"/>
  <c r="B13" i="3"/>
  <c r="B10" i="3"/>
  <c r="B17" i="2"/>
  <c r="B7" i="2"/>
  <c r="B8" i="3"/>
  <c r="B17" i="3"/>
  <c r="B11" i="2"/>
  <c r="B18" i="3"/>
  <c r="B14" i="2"/>
  <c r="B4" i="2"/>
  <c r="B13" i="2"/>
  <c r="B2" i="2"/>
  <c r="B5" i="3"/>
  <c r="B21" i="3"/>
  <c r="B21" i="2"/>
  <c r="B16" i="3"/>
  <c r="B6" i="3"/>
</calcChain>
</file>

<file path=xl/sharedStrings.xml><?xml version="1.0" encoding="utf-8"?>
<sst xmlns="http://schemas.openxmlformats.org/spreadsheetml/2006/main" count="25" uniqueCount="24">
  <si>
    <t>G1 CONSUMER PRICE INFLATION</t>
  </si>
  <si>
    <t>Title</t>
  </si>
  <si>
    <t>Consumer price index</t>
  </si>
  <si>
    <t>Description</t>
  </si>
  <si>
    <t>Consumer price index; All groups</t>
  </si>
  <si>
    <t>Frequency</t>
  </si>
  <si>
    <t>Quarterly</t>
  </si>
  <si>
    <t>Type</t>
  </si>
  <si>
    <t>Original</t>
  </si>
  <si>
    <t>Units</t>
  </si>
  <si>
    <t>Index, 2011/12=100</t>
  </si>
  <si>
    <t>Source</t>
  </si>
  <si>
    <t>ABS / RBA</t>
  </si>
  <si>
    <t>Publication date</t>
  </si>
  <si>
    <t>Series ID</t>
  </si>
  <si>
    <t>GCPIAG</t>
  </si>
  <si>
    <t>2018 average</t>
  </si>
  <si>
    <t>Index, 2018 = 100</t>
  </si>
  <si>
    <t>Year</t>
  </si>
  <si>
    <t>CPI</t>
  </si>
  <si>
    <t>FY End</t>
  </si>
  <si>
    <t>2017/18</t>
  </si>
  <si>
    <t>Conversion</t>
  </si>
  <si>
    <t>Calculations for Box 1.4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</si>
</sst>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mmm\-yyyy"/>
    <numFmt numFmtId="165" formatCode="0.0"/>
    <numFmt numFmtId="166" formatCode="dd\-mmm\-yyyy"/>
    <numFmt numFmtId="167" formatCode="0.0_ ;\-0.0\ "/>
  </numFmts>
  <fonts count="7">
    <font>
      <sz val="11"/>
      <color theme="1"/>
      <name val="Calibri"/>
      <family val="2"/>
      <scheme val="minor"/>
    </font>
    <font>
      <sz val="10"/>
      <name val="Arial"/>
    </font>
    <font>
      <b/>
      <sz val="9"/>
      <name val="Arial"/>
      <family val="2"/>
    </font>
    <font>
      <sz val="9"/>
      <name val="Arial"/>
      <family val="2"/>
    </font>
    <font>
      <u/>
      <sz val="10"/>
      <color indexed="12"/>
      <name val="Geneva"/>
    </font>
    <font>
      <u/>
      <sz val="10"/>
      <color indexed="12"/>
      <name val="Arial"/>
      <family val="2"/>
    </font>
    <font>
      <u/>
      <sz val="9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0" fontId="1" fillId="0" borderId="0"/>
    <xf numFmtId="0" fontId="4" fillId="0" borderId="0" applyNumberFormat="0" applyFill="0" applyBorder="0" applyAlignment="0" applyProtection="0">
      <alignment vertical="top"/>
      <protection locked="0"/>
    </xf>
    <xf numFmtId="0" fontId="5" fillId="0" borderId="0" applyNumberFormat="0" applyFill="0" applyBorder="0" applyAlignment="0" applyProtection="0">
      <alignment vertical="top"/>
      <protection locked="0"/>
    </xf>
  </cellStyleXfs>
  <cellXfs count="17">
    <xf numFmtId="0" fontId="0" fillId="0" borderId="0" xfId="0"/>
    <xf numFmtId="0" fontId="1" fillId="0" borderId="0" xfId="1"/>
    <xf numFmtId="164" fontId="3" fillId="0" borderId="0" xfId="1" applyNumberFormat="1" applyFont="1" applyBorder="1" applyAlignment="1">
      <alignment horizontal="right"/>
    </xf>
    <xf numFmtId="0" fontId="3" fillId="0" borderId="0" xfId="1" applyFont="1" applyBorder="1" applyAlignment="1" applyProtection="1">
      <alignment horizontal="left" wrapText="1"/>
    </xf>
    <xf numFmtId="0" fontId="3" fillId="0" borderId="0" xfId="1" applyNumberFormat="1" applyFont="1" applyBorder="1" applyAlignment="1" applyProtection="1">
      <alignment horizontal="left" wrapText="1"/>
    </xf>
    <xf numFmtId="0" fontId="3" fillId="0" borderId="0" xfId="1" applyFont="1" applyBorder="1" applyAlignment="1">
      <alignment horizontal="left" wrapText="1"/>
    </xf>
    <xf numFmtId="0" fontId="3" fillId="0" borderId="0" xfId="1" applyFont="1" applyAlignment="1">
      <alignment horizontal="left" wrapText="1"/>
    </xf>
    <xf numFmtId="0" fontId="6" fillId="0" borderId="0" xfId="2" applyNumberFormat="1" applyFont="1" applyBorder="1" applyAlignment="1" applyProtection="1">
      <alignment horizontal="left" wrapText="1"/>
    </xf>
    <xf numFmtId="0" fontId="3" fillId="0" borderId="0" xfId="1" applyNumberFormat="1" applyFont="1" applyBorder="1" applyAlignment="1">
      <alignment horizontal="left" wrapText="1"/>
    </xf>
    <xf numFmtId="166" fontId="3" fillId="0" borderId="0" xfId="1" applyNumberFormat="1" applyFont="1" applyBorder="1" applyAlignment="1">
      <alignment horizontal="left" wrapText="1"/>
    </xf>
    <xf numFmtId="167" fontId="3" fillId="0" borderId="0" xfId="1" applyNumberFormat="1" applyFont="1" applyAlignment="1">
      <alignment horizontal="right"/>
    </xf>
    <xf numFmtId="167" fontId="3" fillId="0" borderId="0" xfId="1" applyNumberFormat="1" applyFont="1" applyBorder="1" applyAlignment="1">
      <alignment horizontal="right"/>
    </xf>
    <xf numFmtId="0" fontId="2" fillId="0" borderId="0" xfId="1" applyFont="1" applyBorder="1" applyAlignment="1">
      <alignment horizontal="left"/>
    </xf>
    <xf numFmtId="167" fontId="3" fillId="0" borderId="0" xfId="1" applyNumberFormat="1" applyFont="1" applyBorder="1" applyAlignment="1" applyProtection="1">
      <alignment horizontal="left" wrapText="1"/>
    </xf>
    <xf numFmtId="165" fontId="0" fillId="0" borderId="0" xfId="0" applyNumberFormat="1"/>
    <xf numFmtId="0" fontId="0" fillId="0" borderId="0" xfId="0" applyAlignment="1">
      <alignment wrapText="1"/>
    </xf>
    <xf numFmtId="167" fontId="0" fillId="0" borderId="0" xfId="0" applyNumberFormat="1"/>
  </cellXfs>
  <cellStyles count="4">
    <cellStyle name="Hyperlink" xfId="2" builtinId="8"/>
    <cellStyle name="Hyperlink 2" xfId="3" xr:uid="{7FE4B0B6-6018-4850-94A7-732C55EBA819}"/>
    <cellStyle name="Normal" xfId="0" builtinId="0"/>
    <cellStyle name="Normal 2" xfId="1" xr:uid="{DB85E8CD-1AA3-41B6-BE14-214F508692D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www.abs.gov.au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039E81-691B-42E7-9FF5-674D2CABE9CF}">
  <sheetPr codeName="Sheet1"/>
  <dimension ref="A1:F100"/>
  <sheetViews>
    <sheetView tabSelected="1" workbookViewId="0">
      <selection activeCell="I6" sqref="I6"/>
    </sheetView>
  </sheetViews>
  <sheetFormatPr defaultRowHeight="14.4"/>
  <cols>
    <col min="1" max="1" width="28" bestFit="1" customWidth="1"/>
    <col min="2" max="2" width="10.109375" bestFit="1" customWidth="1"/>
    <col min="3" max="3" width="9.44140625" bestFit="1" customWidth="1"/>
  </cols>
  <sheetData>
    <row r="1" spans="1:6">
      <c r="A1" s="12" t="s">
        <v>0</v>
      </c>
      <c r="B1" s="4"/>
    </row>
    <row r="2" spans="1:6" ht="24">
      <c r="A2" s="3" t="s">
        <v>1</v>
      </c>
      <c r="B2" s="4" t="s">
        <v>2</v>
      </c>
    </row>
    <row r="3" spans="1:6" ht="35.4">
      <c r="A3" s="3" t="s">
        <v>3</v>
      </c>
      <c r="B3" s="4" t="s">
        <v>4</v>
      </c>
    </row>
    <row r="4" spans="1:6">
      <c r="A4" s="3" t="s">
        <v>5</v>
      </c>
      <c r="B4" s="4" t="s">
        <v>6</v>
      </c>
    </row>
    <row r="5" spans="1:6">
      <c r="A5" s="6" t="s">
        <v>7</v>
      </c>
      <c r="B5" s="5" t="s">
        <v>8</v>
      </c>
    </row>
    <row r="6" spans="1:6" ht="43.2">
      <c r="A6" s="3" t="s">
        <v>9</v>
      </c>
      <c r="B6" s="4" t="s">
        <v>10</v>
      </c>
      <c r="C6" s="15" t="s">
        <v>17</v>
      </c>
    </row>
    <row r="7" spans="1:6">
      <c r="A7" s="3" t="s">
        <v>16</v>
      </c>
      <c r="B7" s="13">
        <f>AVERAGE(B85:B88)</f>
        <v>113.30000000000001</v>
      </c>
    </row>
    <row r="8" spans="1:6">
      <c r="A8" s="6" t="s">
        <v>11</v>
      </c>
      <c r="B8" s="7" t="s">
        <v>12</v>
      </c>
    </row>
    <row r="9" spans="1:6">
      <c r="A9" s="3" t="s">
        <v>13</v>
      </c>
      <c r="B9" s="9">
        <v>44315</v>
      </c>
    </row>
    <row r="10" spans="1:6">
      <c r="A10" s="3" t="s">
        <v>14</v>
      </c>
      <c r="B10" s="8" t="s">
        <v>15</v>
      </c>
    </row>
    <row r="11" spans="1:6">
      <c r="A11" s="2">
        <v>36433</v>
      </c>
      <c r="B11" s="11">
        <v>68.7</v>
      </c>
      <c r="C11" s="14">
        <f>B11*100/$B$7</f>
        <v>60.635481023830529</v>
      </c>
      <c r="E11" t="s">
        <v>21</v>
      </c>
      <c r="F11" s="16">
        <f>AVERAGE(B83:B86)</f>
        <v>112.27500000000001</v>
      </c>
    </row>
    <row r="12" spans="1:6">
      <c r="A12" s="2">
        <v>36525</v>
      </c>
      <c r="B12" s="11">
        <v>69.099999999999994</v>
      </c>
      <c r="C12" s="14">
        <f t="shared" ref="C12:C75" si="0">B12*100/$B$7</f>
        <v>60.988526037069711</v>
      </c>
      <c r="E12">
        <v>2018</v>
      </c>
      <c r="F12" s="16">
        <f>AVERAGE(B85:B88)</f>
        <v>113.30000000000001</v>
      </c>
    </row>
    <row r="13" spans="1:6">
      <c r="A13" s="2">
        <v>36616</v>
      </c>
      <c r="B13" s="11">
        <v>69.7</v>
      </c>
      <c r="C13" s="14">
        <f t="shared" si="0"/>
        <v>61.518093556928505</v>
      </c>
      <c r="E13" t="s">
        <v>22</v>
      </c>
      <c r="F13">
        <f>F12/F11</f>
        <v>1.0091293698508128</v>
      </c>
    </row>
    <row r="14" spans="1:6">
      <c r="A14" s="2">
        <v>36707</v>
      </c>
      <c r="B14" s="11">
        <v>70.2</v>
      </c>
      <c r="C14" s="14">
        <f t="shared" si="0"/>
        <v>61.95939982347749</v>
      </c>
    </row>
    <row r="15" spans="1:6">
      <c r="A15" s="2">
        <v>36799</v>
      </c>
      <c r="B15" s="11">
        <v>72.900000000000006</v>
      </c>
      <c r="C15" s="14">
        <f t="shared" si="0"/>
        <v>64.342453662842019</v>
      </c>
      <c r="E15" t="s">
        <v>23</v>
      </c>
    </row>
    <row r="16" spans="1:6">
      <c r="A16" s="2">
        <v>36891</v>
      </c>
      <c r="B16" s="11">
        <v>73.099999999999994</v>
      </c>
      <c r="C16" s="14">
        <f t="shared" si="0"/>
        <v>64.518976169461595</v>
      </c>
      <c r="E16">
        <v>448</v>
      </c>
      <c r="F16">
        <f>E16*F$13</f>
        <v>452.08995769316414</v>
      </c>
    </row>
    <row r="17" spans="1:6">
      <c r="A17" s="2">
        <v>36981</v>
      </c>
      <c r="B17" s="11">
        <v>73.900000000000006</v>
      </c>
      <c r="C17" s="14">
        <f t="shared" si="0"/>
        <v>65.225066195939988</v>
      </c>
      <c r="E17">
        <v>172</v>
      </c>
      <c r="F17">
        <f t="shared" ref="F17:F19" si="1">E17*F$13</f>
        <v>173.57025161433981</v>
      </c>
    </row>
    <row r="18" spans="1:6">
      <c r="A18" s="2">
        <v>37072</v>
      </c>
      <c r="B18" s="11">
        <v>74.5</v>
      </c>
      <c r="C18" s="14">
        <f t="shared" si="0"/>
        <v>65.754633715798761</v>
      </c>
      <c r="E18">
        <v>241</v>
      </c>
      <c r="F18">
        <f t="shared" si="1"/>
        <v>243.2001781340459</v>
      </c>
    </row>
    <row r="19" spans="1:6">
      <c r="A19" s="2">
        <v>37164</v>
      </c>
      <c r="B19" s="11">
        <v>74.7</v>
      </c>
      <c r="C19" s="14">
        <f t="shared" si="0"/>
        <v>65.931156222418352</v>
      </c>
      <c r="E19">
        <v>23</v>
      </c>
      <c r="F19">
        <f t="shared" si="1"/>
        <v>23.209975506568696</v>
      </c>
    </row>
    <row r="20" spans="1:6">
      <c r="A20" s="2">
        <v>37256</v>
      </c>
      <c r="B20" s="11">
        <v>75.400000000000006</v>
      </c>
      <c r="C20" s="14">
        <f t="shared" si="0"/>
        <v>66.548984995586935</v>
      </c>
    </row>
    <row r="21" spans="1:6">
      <c r="A21" s="2">
        <v>37346</v>
      </c>
      <c r="B21" s="11">
        <v>76.099999999999994</v>
      </c>
      <c r="C21" s="14">
        <f t="shared" si="0"/>
        <v>67.166813768755503</v>
      </c>
    </row>
    <row r="22" spans="1:6">
      <c r="A22" s="2">
        <v>37437</v>
      </c>
      <c r="B22" s="11">
        <v>76.599999999999994</v>
      </c>
      <c r="C22" s="14">
        <f t="shared" si="0"/>
        <v>67.608120035304481</v>
      </c>
    </row>
    <row r="23" spans="1:6">
      <c r="A23" s="2">
        <v>37529</v>
      </c>
      <c r="B23" s="11">
        <v>77.099999999999994</v>
      </c>
      <c r="C23" s="14">
        <f t="shared" si="0"/>
        <v>68.049426301853472</v>
      </c>
    </row>
    <row r="24" spans="1:6">
      <c r="A24" s="2">
        <v>37621</v>
      </c>
      <c r="B24" s="11">
        <v>77.599999999999994</v>
      </c>
      <c r="C24" s="14">
        <f t="shared" si="0"/>
        <v>68.49073256840245</v>
      </c>
    </row>
    <row r="25" spans="1:6">
      <c r="A25" s="2">
        <v>37711</v>
      </c>
      <c r="B25" s="11">
        <v>78.599999999999994</v>
      </c>
      <c r="C25" s="14">
        <f t="shared" si="0"/>
        <v>69.373345101500419</v>
      </c>
    </row>
    <row r="26" spans="1:6">
      <c r="A26" s="2">
        <v>37802</v>
      </c>
      <c r="B26" s="11">
        <v>78.599999999999994</v>
      </c>
      <c r="C26" s="14">
        <f t="shared" si="0"/>
        <v>69.373345101500419</v>
      </c>
    </row>
    <row r="27" spans="1:6">
      <c r="A27" s="2">
        <v>37894</v>
      </c>
      <c r="B27" s="11">
        <v>79.099999999999994</v>
      </c>
      <c r="C27" s="14">
        <f t="shared" si="0"/>
        <v>69.814651368049411</v>
      </c>
    </row>
    <row r="28" spans="1:6">
      <c r="A28" s="2">
        <v>37986</v>
      </c>
      <c r="B28" s="11">
        <v>79.5</v>
      </c>
      <c r="C28" s="14">
        <f t="shared" si="0"/>
        <v>70.167696381288607</v>
      </c>
    </row>
    <row r="29" spans="1:6">
      <c r="A29" s="2">
        <v>38077</v>
      </c>
      <c r="B29" s="11">
        <v>80.2</v>
      </c>
      <c r="C29" s="14">
        <f t="shared" si="0"/>
        <v>70.78552515445719</v>
      </c>
    </row>
    <row r="30" spans="1:6">
      <c r="A30" s="2">
        <v>38168</v>
      </c>
      <c r="B30" s="11">
        <v>80.599999999999994</v>
      </c>
      <c r="C30" s="14">
        <f t="shared" si="0"/>
        <v>71.138570167696372</v>
      </c>
    </row>
    <row r="31" spans="1:6">
      <c r="A31" s="2">
        <v>38260</v>
      </c>
      <c r="B31" s="11">
        <v>80.900000000000006</v>
      </c>
      <c r="C31" s="14">
        <f t="shared" si="0"/>
        <v>71.403353927625773</v>
      </c>
    </row>
    <row r="32" spans="1:6">
      <c r="A32" s="2">
        <v>38352</v>
      </c>
      <c r="B32" s="11">
        <v>81.5</v>
      </c>
      <c r="C32" s="14">
        <f t="shared" si="0"/>
        <v>71.932921447484546</v>
      </c>
    </row>
    <row r="33" spans="1:3">
      <c r="A33" s="2">
        <v>38442</v>
      </c>
      <c r="B33" s="11">
        <v>82.1</v>
      </c>
      <c r="C33" s="14">
        <f t="shared" si="0"/>
        <v>72.462488967343333</v>
      </c>
    </row>
    <row r="34" spans="1:3">
      <c r="A34" s="2">
        <v>38533</v>
      </c>
      <c r="B34" s="11">
        <v>82.6</v>
      </c>
      <c r="C34" s="14">
        <f t="shared" si="0"/>
        <v>72.903795233892311</v>
      </c>
    </row>
    <row r="35" spans="1:3">
      <c r="A35" s="2">
        <v>38625</v>
      </c>
      <c r="B35" s="11">
        <v>83.4</v>
      </c>
      <c r="C35" s="14">
        <f t="shared" si="0"/>
        <v>73.609885260370689</v>
      </c>
    </row>
    <row r="36" spans="1:3">
      <c r="A36" s="2">
        <v>38717</v>
      </c>
      <c r="B36" s="11">
        <v>83.8</v>
      </c>
      <c r="C36" s="14">
        <f t="shared" si="0"/>
        <v>73.962930273609871</v>
      </c>
    </row>
    <row r="37" spans="1:3">
      <c r="A37" s="2">
        <v>38807</v>
      </c>
      <c r="B37" s="11">
        <v>84.5</v>
      </c>
      <c r="C37" s="14">
        <f t="shared" si="0"/>
        <v>74.580759046778454</v>
      </c>
    </row>
    <row r="38" spans="1:3">
      <c r="A38" s="2">
        <v>38898</v>
      </c>
      <c r="B38" s="11">
        <v>85.9</v>
      </c>
      <c r="C38" s="14">
        <f t="shared" si="0"/>
        <v>75.816416593115619</v>
      </c>
    </row>
    <row r="39" spans="1:3">
      <c r="A39" s="2">
        <v>38990</v>
      </c>
      <c r="B39" s="11">
        <v>86.7</v>
      </c>
      <c r="C39" s="14">
        <f t="shared" si="0"/>
        <v>76.522506619593997</v>
      </c>
    </row>
    <row r="40" spans="1:3">
      <c r="A40" s="2">
        <v>39082</v>
      </c>
      <c r="B40" s="11">
        <v>86.6</v>
      </c>
      <c r="C40" s="14">
        <f t="shared" si="0"/>
        <v>76.434245366284188</v>
      </c>
    </row>
    <row r="41" spans="1:3">
      <c r="A41" s="2">
        <v>39172</v>
      </c>
      <c r="B41" s="11">
        <v>86.6</v>
      </c>
      <c r="C41" s="14">
        <f t="shared" si="0"/>
        <v>76.434245366284188</v>
      </c>
    </row>
    <row r="42" spans="1:3">
      <c r="A42" s="2">
        <v>39263</v>
      </c>
      <c r="B42" s="11">
        <v>87.7</v>
      </c>
      <c r="C42" s="14">
        <f t="shared" si="0"/>
        <v>77.405119152691967</v>
      </c>
    </row>
    <row r="43" spans="1:3">
      <c r="A43" s="2">
        <v>39355</v>
      </c>
      <c r="B43" s="11">
        <v>88.3</v>
      </c>
      <c r="C43" s="14">
        <f t="shared" si="0"/>
        <v>77.93468667255074</v>
      </c>
    </row>
    <row r="44" spans="1:3">
      <c r="A44" s="2">
        <v>39447</v>
      </c>
      <c r="B44" s="11">
        <v>89.1</v>
      </c>
      <c r="C44" s="14">
        <f t="shared" si="0"/>
        <v>78.640776699029118</v>
      </c>
    </row>
    <row r="45" spans="1:3">
      <c r="A45" s="2">
        <v>39538</v>
      </c>
      <c r="B45" s="11">
        <v>90.3</v>
      </c>
      <c r="C45" s="14">
        <f t="shared" si="0"/>
        <v>79.699911738746678</v>
      </c>
    </row>
    <row r="46" spans="1:3">
      <c r="A46" s="2">
        <v>39629</v>
      </c>
      <c r="B46" s="11">
        <v>91.6</v>
      </c>
      <c r="C46" s="14">
        <f t="shared" si="0"/>
        <v>80.847308031774048</v>
      </c>
    </row>
    <row r="47" spans="1:3">
      <c r="A47" s="2">
        <v>39721</v>
      </c>
      <c r="B47" s="11">
        <v>92.7</v>
      </c>
      <c r="C47" s="14">
        <f t="shared" si="0"/>
        <v>81.818181818181813</v>
      </c>
    </row>
    <row r="48" spans="1:3">
      <c r="A48" s="2">
        <v>39813</v>
      </c>
      <c r="B48" s="11">
        <v>92.4</v>
      </c>
      <c r="C48" s="14">
        <f t="shared" si="0"/>
        <v>81.553398058252412</v>
      </c>
    </row>
    <row r="49" spans="1:3">
      <c r="A49" s="2">
        <v>39903</v>
      </c>
      <c r="B49" s="11">
        <v>92.5</v>
      </c>
      <c r="C49" s="14">
        <f t="shared" si="0"/>
        <v>81.641659311562222</v>
      </c>
    </row>
    <row r="50" spans="1:3">
      <c r="A50" s="2">
        <v>39994</v>
      </c>
      <c r="B50" s="11">
        <v>92.9</v>
      </c>
      <c r="C50" s="14">
        <f t="shared" si="0"/>
        <v>81.994704324801404</v>
      </c>
    </row>
    <row r="51" spans="1:3">
      <c r="A51" s="2">
        <v>40086</v>
      </c>
      <c r="B51" s="11">
        <v>93.8</v>
      </c>
      <c r="C51" s="14">
        <f t="shared" si="0"/>
        <v>82.789055604589578</v>
      </c>
    </row>
    <row r="52" spans="1:3">
      <c r="A52" s="2">
        <v>40178</v>
      </c>
      <c r="B52" s="11">
        <v>94.3</v>
      </c>
      <c r="C52" s="14">
        <f t="shared" si="0"/>
        <v>83.230361871138555</v>
      </c>
    </row>
    <row r="53" spans="1:3">
      <c r="A53" s="2">
        <v>40268</v>
      </c>
      <c r="B53" s="11">
        <v>95.2</v>
      </c>
      <c r="C53" s="14">
        <f t="shared" si="0"/>
        <v>84.024713150926729</v>
      </c>
    </row>
    <row r="54" spans="1:3">
      <c r="A54" s="2">
        <v>40359</v>
      </c>
      <c r="B54" s="11">
        <v>95.8</v>
      </c>
      <c r="C54" s="14">
        <f t="shared" si="0"/>
        <v>84.554280670785516</v>
      </c>
    </row>
    <row r="55" spans="1:3">
      <c r="A55" s="2">
        <v>40451</v>
      </c>
      <c r="B55" s="11">
        <v>96.5</v>
      </c>
      <c r="C55" s="14">
        <f t="shared" si="0"/>
        <v>85.172109443954099</v>
      </c>
    </row>
    <row r="56" spans="1:3">
      <c r="A56" s="2">
        <v>40543</v>
      </c>
      <c r="B56" s="11">
        <v>96.9</v>
      </c>
      <c r="C56" s="14">
        <f t="shared" si="0"/>
        <v>85.525154457193281</v>
      </c>
    </row>
    <row r="57" spans="1:3">
      <c r="A57" s="2">
        <v>40633</v>
      </c>
      <c r="B57" s="11">
        <v>98.3</v>
      </c>
      <c r="C57" s="14">
        <f t="shared" si="0"/>
        <v>86.760812003530447</v>
      </c>
    </row>
    <row r="58" spans="1:3">
      <c r="A58" s="2">
        <v>40724</v>
      </c>
      <c r="B58" s="11">
        <v>99.2</v>
      </c>
      <c r="C58" s="14">
        <f t="shared" si="0"/>
        <v>87.55516328331862</v>
      </c>
    </row>
    <row r="59" spans="1:3">
      <c r="A59" s="2">
        <v>40816</v>
      </c>
      <c r="B59" s="10">
        <v>99.8</v>
      </c>
      <c r="C59" s="14">
        <f t="shared" si="0"/>
        <v>88.084730803177393</v>
      </c>
    </row>
    <row r="60" spans="1:3">
      <c r="A60" s="2">
        <v>40908</v>
      </c>
      <c r="B60" s="10">
        <v>99.8</v>
      </c>
      <c r="C60" s="14">
        <f t="shared" si="0"/>
        <v>88.084730803177393</v>
      </c>
    </row>
    <row r="61" spans="1:3">
      <c r="A61" s="2">
        <v>40999</v>
      </c>
      <c r="B61" s="10">
        <v>99.9</v>
      </c>
      <c r="C61" s="14">
        <f t="shared" si="0"/>
        <v>88.172992056487189</v>
      </c>
    </row>
    <row r="62" spans="1:3">
      <c r="A62" s="2">
        <v>41090</v>
      </c>
      <c r="B62" s="10">
        <v>100.4</v>
      </c>
      <c r="C62" s="14">
        <f t="shared" si="0"/>
        <v>88.614298323036181</v>
      </c>
    </row>
    <row r="63" spans="1:3">
      <c r="A63" s="2">
        <v>41182</v>
      </c>
      <c r="B63" s="10">
        <v>101.8</v>
      </c>
      <c r="C63" s="14">
        <f t="shared" si="0"/>
        <v>89.849955869373332</v>
      </c>
    </row>
    <row r="64" spans="1:3">
      <c r="A64" s="2">
        <v>41274</v>
      </c>
      <c r="B64" s="10">
        <v>102</v>
      </c>
      <c r="C64" s="14">
        <f t="shared" si="0"/>
        <v>90.026478375992923</v>
      </c>
    </row>
    <row r="65" spans="1:3">
      <c r="A65" s="2">
        <v>41364</v>
      </c>
      <c r="B65" s="10">
        <v>102.4</v>
      </c>
      <c r="C65" s="14">
        <f t="shared" si="0"/>
        <v>90.379523389232119</v>
      </c>
    </row>
    <row r="66" spans="1:3">
      <c r="A66" s="2">
        <v>41455</v>
      </c>
      <c r="B66" s="10">
        <v>102.8</v>
      </c>
      <c r="C66" s="14">
        <f t="shared" si="0"/>
        <v>90.732568402471301</v>
      </c>
    </row>
    <row r="67" spans="1:3">
      <c r="A67" s="2">
        <v>41547</v>
      </c>
      <c r="B67" s="10">
        <v>104</v>
      </c>
      <c r="C67" s="14">
        <f t="shared" si="0"/>
        <v>91.791703442188876</v>
      </c>
    </row>
    <row r="68" spans="1:3">
      <c r="A68" s="2">
        <v>41639</v>
      </c>
      <c r="B68" s="10">
        <v>104.8</v>
      </c>
      <c r="C68" s="14">
        <f t="shared" si="0"/>
        <v>92.49779346866724</v>
      </c>
    </row>
    <row r="69" spans="1:3">
      <c r="A69" s="2">
        <v>41729</v>
      </c>
      <c r="B69" s="10">
        <v>105.4</v>
      </c>
      <c r="C69" s="14">
        <f t="shared" si="0"/>
        <v>93.027360988526027</v>
      </c>
    </row>
    <row r="70" spans="1:3">
      <c r="A70" s="2">
        <v>41820</v>
      </c>
      <c r="B70" s="10">
        <v>105.9</v>
      </c>
      <c r="C70" s="14">
        <f t="shared" si="0"/>
        <v>93.468667255075019</v>
      </c>
    </row>
    <row r="71" spans="1:3">
      <c r="A71" s="2">
        <v>41912</v>
      </c>
      <c r="B71" s="10">
        <v>106.4</v>
      </c>
      <c r="C71" s="14">
        <f t="shared" si="0"/>
        <v>93.909973521623996</v>
      </c>
    </row>
    <row r="72" spans="1:3">
      <c r="A72" s="2">
        <v>42004</v>
      </c>
      <c r="B72" s="10">
        <v>106.6</v>
      </c>
      <c r="C72" s="14">
        <f t="shared" si="0"/>
        <v>94.086496028243587</v>
      </c>
    </row>
    <row r="73" spans="1:3">
      <c r="A73" s="2">
        <v>42094</v>
      </c>
      <c r="B73" s="10">
        <v>106.8</v>
      </c>
      <c r="C73" s="14">
        <f t="shared" si="0"/>
        <v>94.263018534863193</v>
      </c>
    </row>
    <row r="74" spans="1:3">
      <c r="A74" s="2">
        <v>42185</v>
      </c>
      <c r="B74" s="10">
        <v>107.5</v>
      </c>
      <c r="C74" s="14">
        <f t="shared" si="0"/>
        <v>94.880847308031761</v>
      </c>
    </row>
    <row r="75" spans="1:3">
      <c r="A75" s="2">
        <v>42277</v>
      </c>
      <c r="B75" s="10">
        <v>108</v>
      </c>
      <c r="C75" s="14">
        <f t="shared" si="0"/>
        <v>95.322153574580753</v>
      </c>
    </row>
    <row r="76" spans="1:3">
      <c r="A76" s="2">
        <v>42369</v>
      </c>
      <c r="B76" s="10">
        <v>108.4</v>
      </c>
      <c r="C76" s="14">
        <f t="shared" ref="C76:C97" si="2">B76*100/$B$7</f>
        <v>95.675198587819935</v>
      </c>
    </row>
    <row r="77" spans="1:3">
      <c r="A77" s="2">
        <v>42460</v>
      </c>
      <c r="B77" s="10">
        <v>108.2</v>
      </c>
      <c r="C77" s="14">
        <f t="shared" si="2"/>
        <v>95.498676081200344</v>
      </c>
    </row>
    <row r="78" spans="1:3">
      <c r="A78" s="2">
        <v>42551</v>
      </c>
      <c r="B78" s="10">
        <v>108.6</v>
      </c>
      <c r="C78" s="14">
        <f t="shared" si="2"/>
        <v>95.851721094439526</v>
      </c>
    </row>
    <row r="79" spans="1:3">
      <c r="A79" s="2">
        <v>42643</v>
      </c>
      <c r="B79" s="10">
        <v>109.4</v>
      </c>
      <c r="C79" s="14">
        <f t="shared" si="2"/>
        <v>96.557811120917904</v>
      </c>
    </row>
    <row r="80" spans="1:3">
      <c r="A80" s="2">
        <v>42735</v>
      </c>
      <c r="B80" s="10">
        <v>110</v>
      </c>
      <c r="C80" s="14">
        <f t="shared" si="2"/>
        <v>97.087378640776691</v>
      </c>
    </row>
    <row r="81" spans="1:3">
      <c r="A81" s="2">
        <v>42825</v>
      </c>
      <c r="B81" s="10">
        <v>110.5</v>
      </c>
      <c r="C81" s="14">
        <f t="shared" si="2"/>
        <v>97.528684907325669</v>
      </c>
    </row>
    <row r="82" spans="1:3">
      <c r="A82" s="2">
        <v>42916</v>
      </c>
      <c r="B82" s="10">
        <v>110.7</v>
      </c>
      <c r="C82" s="14">
        <f t="shared" si="2"/>
        <v>97.705207413945274</v>
      </c>
    </row>
    <row r="83" spans="1:3">
      <c r="A83" s="2">
        <v>43008</v>
      </c>
      <c r="B83" s="10">
        <v>111.4</v>
      </c>
      <c r="C83" s="14">
        <f t="shared" si="2"/>
        <v>98.323036187113843</v>
      </c>
    </row>
    <row r="84" spans="1:3">
      <c r="A84" s="2">
        <v>43100</v>
      </c>
      <c r="B84" s="10">
        <v>112.1</v>
      </c>
      <c r="C84" s="14">
        <f t="shared" si="2"/>
        <v>98.940864960282425</v>
      </c>
    </row>
    <row r="85" spans="1:3">
      <c r="A85" s="2">
        <v>43190</v>
      </c>
      <c r="B85" s="10">
        <v>112.6</v>
      </c>
      <c r="C85" s="14">
        <f t="shared" si="2"/>
        <v>99.382171226831417</v>
      </c>
    </row>
    <row r="86" spans="1:3">
      <c r="A86" s="2">
        <v>43281</v>
      </c>
      <c r="B86" s="10">
        <v>113</v>
      </c>
      <c r="C86" s="14">
        <f t="shared" si="2"/>
        <v>99.735216240070599</v>
      </c>
    </row>
    <row r="87" spans="1:3">
      <c r="A87" s="2">
        <v>43373</v>
      </c>
      <c r="B87" s="10">
        <v>113.5</v>
      </c>
      <c r="C87" s="14">
        <f t="shared" si="2"/>
        <v>100.17652250661959</v>
      </c>
    </row>
    <row r="88" spans="1:3">
      <c r="A88" s="2">
        <v>43465</v>
      </c>
      <c r="B88" s="10">
        <v>114.1</v>
      </c>
      <c r="C88" s="14">
        <f t="shared" si="2"/>
        <v>100.70609002647836</v>
      </c>
    </row>
    <row r="89" spans="1:3">
      <c r="A89" s="2">
        <v>43555</v>
      </c>
      <c r="B89" s="10">
        <v>114.1</v>
      </c>
      <c r="C89" s="14">
        <f t="shared" si="2"/>
        <v>100.70609002647836</v>
      </c>
    </row>
    <row r="90" spans="1:3">
      <c r="A90" s="2">
        <v>43646</v>
      </c>
      <c r="B90" s="10">
        <v>114.8</v>
      </c>
      <c r="C90" s="14">
        <f t="shared" si="2"/>
        <v>101.32391879964695</v>
      </c>
    </row>
    <row r="91" spans="1:3">
      <c r="A91" s="2">
        <v>43738</v>
      </c>
      <c r="B91" s="10">
        <v>115.4</v>
      </c>
      <c r="C91" s="14">
        <f t="shared" si="2"/>
        <v>101.85348631950572</v>
      </c>
    </row>
    <row r="92" spans="1:3">
      <c r="A92" s="2">
        <v>43830</v>
      </c>
      <c r="B92" s="10">
        <v>116.2</v>
      </c>
      <c r="C92" s="14">
        <f t="shared" si="2"/>
        <v>102.5595763459841</v>
      </c>
    </row>
    <row r="93" spans="1:3">
      <c r="A93" s="2">
        <v>43921</v>
      </c>
      <c r="B93" s="10">
        <v>116.6</v>
      </c>
      <c r="C93" s="14">
        <f t="shared" si="2"/>
        <v>102.91262135922329</v>
      </c>
    </row>
    <row r="94" spans="1:3">
      <c r="A94" s="2">
        <v>44012</v>
      </c>
      <c r="B94" s="10">
        <v>114.4</v>
      </c>
      <c r="C94" s="14">
        <f t="shared" si="2"/>
        <v>100.97087378640775</v>
      </c>
    </row>
    <row r="95" spans="1:3">
      <c r="A95" s="2">
        <v>44104</v>
      </c>
      <c r="B95" s="10">
        <v>116.2</v>
      </c>
      <c r="C95" s="14">
        <f t="shared" si="2"/>
        <v>102.5595763459841</v>
      </c>
    </row>
    <row r="96" spans="1:3">
      <c r="A96" s="2">
        <v>44196</v>
      </c>
      <c r="B96" s="10">
        <v>117.2</v>
      </c>
      <c r="C96" s="14">
        <f t="shared" si="2"/>
        <v>103.44218887908207</v>
      </c>
    </row>
    <row r="97" spans="1:3">
      <c r="A97" s="2">
        <v>44286</v>
      </c>
      <c r="B97" s="10">
        <v>117.9</v>
      </c>
      <c r="C97" s="14">
        <f t="shared" si="2"/>
        <v>104.06001765225065</v>
      </c>
    </row>
    <row r="98" spans="1:3">
      <c r="A98" s="2">
        <v>44377</v>
      </c>
      <c r="B98" s="1"/>
    </row>
    <row r="99" spans="1:3">
      <c r="A99" s="2">
        <v>44469</v>
      </c>
      <c r="B99" s="1"/>
    </row>
    <row r="100" spans="1:3">
      <c r="A100" s="2">
        <v>44561</v>
      </c>
      <c r="B100" s="1"/>
    </row>
  </sheetData>
  <hyperlinks>
    <hyperlink ref="B8" r:id="rId1" display="http://www.abs.gov.au/" xr:uid="{00000000-0004-0000-0000-00000000000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5BA970-C37D-4AAC-B151-D881CF5A9639}">
  <sheetPr codeName="Sheet2"/>
  <dimension ref="A1:B22"/>
  <sheetViews>
    <sheetView workbookViewId="0">
      <selection activeCell="B1" sqref="B1"/>
    </sheetView>
  </sheetViews>
  <sheetFormatPr defaultRowHeight="14.4"/>
  <sheetData>
    <row r="1" spans="1:2">
      <c r="A1" t="s">
        <v>18</v>
      </c>
      <c r="B1" t="s">
        <v>19</v>
      </c>
    </row>
    <row r="2" spans="1:2">
      <c r="A2">
        <v>2000</v>
      </c>
      <c r="B2" s="14">
        <f>AVERAGE('CPI (2018 Base Year)'!C13:C16)</f>
        <v>63.084730803177408</v>
      </c>
    </row>
    <row r="3" spans="1:2">
      <c r="A3">
        <v>2001</v>
      </c>
      <c r="B3" s="14">
        <f>AVERAGE('CPI (2018 Base Year)'!C17:C20)</f>
        <v>65.864960282436002</v>
      </c>
    </row>
    <row r="4" spans="1:2">
      <c r="A4">
        <v>2002</v>
      </c>
      <c r="B4" s="14">
        <f>AVERAGE('CPI (2018 Base Year)'!C21:C24)</f>
        <v>67.828773168578977</v>
      </c>
    </row>
    <row r="5" spans="1:2">
      <c r="A5">
        <v>2003</v>
      </c>
      <c r="B5" s="14">
        <f>AVERAGE('CPI (2018 Base Year)'!C25:C28)</f>
        <v>69.682259488084725</v>
      </c>
    </row>
    <row r="6" spans="1:2">
      <c r="A6">
        <v>2004</v>
      </c>
      <c r="B6" s="14">
        <f>AVERAGE('CPI (2018 Base Year)'!C29:C32)</f>
        <v>71.315092674315963</v>
      </c>
    </row>
    <row r="7" spans="1:2">
      <c r="A7">
        <v>2005</v>
      </c>
      <c r="B7" s="14">
        <f>AVERAGE('CPI (2018 Base Year)'!C33:C36)</f>
        <v>73.234774933804047</v>
      </c>
    </row>
    <row r="8" spans="1:2">
      <c r="A8">
        <v>2006</v>
      </c>
      <c r="B8" s="14">
        <f>AVERAGE('CPI (2018 Base Year)'!C37:C40)</f>
        <v>75.838481906443064</v>
      </c>
    </row>
    <row r="9" spans="1:2">
      <c r="A9">
        <v>2007</v>
      </c>
      <c r="B9" s="14">
        <f>AVERAGE('CPI (2018 Base Year)'!C41:C44)</f>
        <v>77.603706972639003</v>
      </c>
    </row>
    <row r="10" spans="1:2">
      <c r="A10">
        <v>2008</v>
      </c>
      <c r="B10" s="14">
        <f>AVERAGE('CPI (2018 Base Year)'!C45:C48)</f>
        <v>80.979699911738734</v>
      </c>
    </row>
    <row r="11" spans="1:2">
      <c r="A11">
        <v>2009</v>
      </c>
      <c r="B11" s="14">
        <f>AVERAGE('CPI (2018 Base Year)'!C49:C52)</f>
        <v>82.413945278022936</v>
      </c>
    </row>
    <row r="12" spans="1:2">
      <c r="A12">
        <v>2010</v>
      </c>
      <c r="B12" s="14">
        <f>AVERAGE('CPI (2018 Base Year)'!C53:C56)</f>
        <v>84.819064430714903</v>
      </c>
    </row>
    <row r="13" spans="1:2">
      <c r="A13">
        <v>2011</v>
      </c>
      <c r="B13" s="14">
        <f>AVERAGE('CPI (2018 Base Year)'!C57:C60)</f>
        <v>87.621359223300971</v>
      </c>
    </row>
    <row r="14" spans="1:2">
      <c r="A14">
        <v>2012</v>
      </c>
      <c r="B14" s="14">
        <f>AVERAGE('CPI (2018 Base Year)'!C61:C64)</f>
        <v>89.165931156222399</v>
      </c>
    </row>
    <row r="15" spans="1:2">
      <c r="A15">
        <v>2013</v>
      </c>
      <c r="B15" s="14">
        <f>AVERAGE('CPI (2018 Base Year)'!C65:C68)</f>
        <v>91.350397175639884</v>
      </c>
    </row>
    <row r="16" spans="1:2">
      <c r="A16">
        <v>2014</v>
      </c>
      <c r="B16" s="14">
        <f>AVERAGE('CPI (2018 Base Year)'!C69:C72)</f>
        <v>93.62312444836715</v>
      </c>
    </row>
    <row r="17" spans="1:2">
      <c r="A17">
        <v>2015</v>
      </c>
      <c r="B17" s="14">
        <f>AVERAGE('CPI (2018 Base Year)'!C73:C76)</f>
        <v>95.035304501323907</v>
      </c>
    </row>
    <row r="18" spans="1:2">
      <c r="A18">
        <v>2016</v>
      </c>
      <c r="B18" s="14">
        <f>AVERAGE('CPI (2018 Base Year)'!C77:C80)</f>
        <v>96.248896734333613</v>
      </c>
    </row>
    <row r="19" spans="1:2">
      <c r="A19">
        <v>2017</v>
      </c>
      <c r="B19" s="14">
        <f>AVERAGE('CPI (2018 Base Year)'!C81:C84)</f>
        <v>98.124448367166792</v>
      </c>
    </row>
    <row r="20" spans="1:2">
      <c r="A20">
        <v>2018</v>
      </c>
      <c r="B20" s="14">
        <f>AVERAGE('CPI (2018 Base Year)'!C85:C88)</f>
        <v>100</v>
      </c>
    </row>
    <row r="21" spans="1:2">
      <c r="A21">
        <v>2019</v>
      </c>
      <c r="B21" s="14">
        <f>AVERAGE('CPI (2018 Base Year)'!C89:C92)</f>
        <v>101.61076787290379</v>
      </c>
    </row>
    <row r="22" spans="1:2">
      <c r="A22">
        <v>2020</v>
      </c>
      <c r="B22" s="14">
        <f>AVERAGE('CPI (2018 Base Year)'!C93:C96)</f>
        <v>102.4713150926743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4B262E-8C61-4127-A4D0-A88B8172AE38}">
  <sheetPr codeName="Sheet3"/>
  <dimension ref="A1:B21"/>
  <sheetViews>
    <sheetView topLeftCell="A5" workbookViewId="0">
      <selection activeCell="H22" sqref="H22"/>
    </sheetView>
  </sheetViews>
  <sheetFormatPr defaultRowHeight="14.4"/>
  <sheetData>
    <row r="1" spans="1:2">
      <c r="A1" t="s">
        <v>20</v>
      </c>
      <c r="B1" t="s">
        <v>19</v>
      </c>
    </row>
    <row r="2" spans="1:2">
      <c r="A2">
        <v>2001</v>
      </c>
      <c r="B2">
        <f>AVERAGE('CPI (2018 Base Year)'!C15:C18)</f>
        <v>64.960282436010587</v>
      </c>
    </row>
    <row r="3" spans="1:2">
      <c r="A3">
        <v>2002</v>
      </c>
      <c r="B3">
        <f>AVERAGE('CPI (2018 Base Year)'!C19:C22)</f>
        <v>66.813768755516321</v>
      </c>
    </row>
    <row r="4" spans="1:2">
      <c r="A4">
        <v>2003</v>
      </c>
      <c r="B4">
        <f>AVERAGE('CPI (2018 Base Year)'!C23:C26)</f>
        <v>68.821712268314201</v>
      </c>
    </row>
    <row r="5" spans="1:2">
      <c r="A5">
        <v>2004</v>
      </c>
      <c r="B5">
        <f>AVERAGE('CPI (2018 Base Year)'!C27:C30)</f>
        <v>70.476610767872899</v>
      </c>
    </row>
    <row r="6" spans="1:2">
      <c r="A6">
        <v>2005</v>
      </c>
      <c r="B6">
        <f>AVERAGE('CPI (2018 Base Year)'!C31:C34)</f>
        <v>72.175639894086487</v>
      </c>
    </row>
    <row r="7" spans="1:2">
      <c r="A7">
        <v>2006</v>
      </c>
      <c r="B7">
        <f>AVERAGE('CPI (2018 Base Year)'!C35:C38)</f>
        <v>74.492497793468658</v>
      </c>
    </row>
    <row r="8" spans="1:2">
      <c r="A8">
        <v>2007</v>
      </c>
      <c r="B8">
        <f>AVERAGE('CPI (2018 Base Year)'!C39:C42)</f>
        <v>76.699029126213588</v>
      </c>
    </row>
    <row r="9" spans="1:2">
      <c r="A9">
        <v>2008</v>
      </c>
      <c r="B9">
        <f>AVERAGE('CPI (2018 Base Year)'!C43:C46)</f>
        <v>79.280670785525146</v>
      </c>
    </row>
    <row r="10" spans="1:2">
      <c r="A10">
        <v>2009</v>
      </c>
      <c r="B10">
        <f>AVERAGE('CPI (2018 Base Year)'!C47:C50)</f>
        <v>81.751985878199463</v>
      </c>
    </row>
    <row r="11" spans="1:2">
      <c r="A11">
        <v>2010</v>
      </c>
      <c r="B11">
        <f>AVERAGE('CPI (2018 Base Year)'!C51:C54)</f>
        <v>83.649602824360102</v>
      </c>
    </row>
    <row r="12" spans="1:2">
      <c r="A12">
        <v>2011</v>
      </c>
      <c r="B12">
        <f>AVERAGE('CPI (2018 Base Year)'!C55:C58)</f>
        <v>86.253309796999105</v>
      </c>
    </row>
    <row r="13" spans="1:2">
      <c r="A13">
        <v>2012</v>
      </c>
      <c r="B13">
        <f>AVERAGE('CPI (2018 Base Year)'!C59:C62)</f>
        <v>88.239187996469539</v>
      </c>
    </row>
    <row r="14" spans="1:2">
      <c r="A14">
        <v>2013</v>
      </c>
      <c r="B14">
        <f>AVERAGE('CPI (2018 Base Year)'!C63:C66)</f>
        <v>90.247131509267419</v>
      </c>
    </row>
    <row r="15" spans="1:2">
      <c r="A15">
        <v>2014</v>
      </c>
      <c r="B15">
        <f>AVERAGE('CPI (2018 Base Year)'!C67:C70)</f>
        <v>92.696381288614305</v>
      </c>
    </row>
    <row r="16" spans="1:2">
      <c r="A16">
        <v>2015</v>
      </c>
      <c r="B16">
        <f>AVERAGE('CPI (2018 Base Year)'!C71:C74)</f>
        <v>94.285083848190638</v>
      </c>
    </row>
    <row r="17" spans="1:2">
      <c r="A17">
        <v>2016</v>
      </c>
      <c r="B17">
        <f>AVERAGE('CPI (2018 Base Year)'!C75:C78)</f>
        <v>95.586937334510139</v>
      </c>
    </row>
    <row r="18" spans="1:2">
      <c r="A18">
        <v>2017</v>
      </c>
      <c r="B18">
        <f>AVERAGE('CPI (2018 Base Year)'!C79:C82)</f>
        <v>97.219770520741392</v>
      </c>
    </row>
    <row r="19" spans="1:2">
      <c r="A19">
        <v>2018</v>
      </c>
      <c r="B19">
        <f>AVERAGE('CPI (2018 Base Year)'!C83:C86)</f>
        <v>99.095322153574571</v>
      </c>
    </row>
    <row r="20" spans="1:2">
      <c r="A20">
        <v>2019</v>
      </c>
      <c r="B20">
        <f>AVERAGE('CPI (2018 Base Year)'!C87:C90)</f>
        <v>100.72815533980581</v>
      </c>
    </row>
    <row r="21" spans="1:2">
      <c r="A21">
        <v>2020</v>
      </c>
      <c r="B21">
        <f>AVERAGE('CPI (2018 Base Year)'!C91:C94)</f>
        <v>102.07413945278022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CPI (2018 Base Year)</vt:lpstr>
      <vt:lpstr>Calendar Yr CPI (2018 Base Yr)</vt:lpstr>
      <vt:lpstr>Financial Yr CPI (2018 Base Yr)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2021-11-15T23:53:41Z</dcterms:created>
  <dcterms:modified xsi:type="dcterms:W3CDTF">2021-11-15T23:53:47Z</dcterms:modified>
</cp:coreProperties>
</file>